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C3F8C2B3-0EBA-4443-9999-F0E22BEFEB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67" i="1" l="1"/>
  <c r="Y567" i="1"/>
  <c r="S567" i="1"/>
  <c r="R567" i="1"/>
  <c r="L567" i="1"/>
  <c r="K567" i="1"/>
  <c r="E567" i="1"/>
  <c r="D567" i="1"/>
  <c r="F567" i="1" l="1"/>
  <c r="AA567" i="1"/>
  <c r="M567" i="1"/>
  <c r="T567" i="1"/>
  <c r="Z566" i="1"/>
  <c r="Y566" i="1"/>
  <c r="S566" i="1"/>
  <c r="R566" i="1"/>
  <c r="T566" i="1" s="1"/>
  <c r="L566" i="1"/>
  <c r="K566" i="1"/>
  <c r="M566" i="1" s="1"/>
  <c r="E566" i="1"/>
  <c r="D566" i="1"/>
  <c r="F566" i="1" l="1"/>
  <c r="AA566" i="1"/>
  <c r="Z565" i="1"/>
  <c r="Y565" i="1"/>
  <c r="S565" i="1"/>
  <c r="R565" i="1"/>
  <c r="L565" i="1"/>
  <c r="K565" i="1"/>
  <c r="E565" i="1"/>
  <c r="F565" i="1" s="1"/>
  <c r="D565" i="1"/>
  <c r="AA565" i="1" l="1"/>
  <c r="T565" i="1"/>
  <c r="M565" i="1"/>
  <c r="Z564" i="1"/>
  <c r="Y564" i="1"/>
  <c r="S564" i="1"/>
  <c r="R564" i="1"/>
  <c r="L564" i="1"/>
  <c r="K564" i="1"/>
  <c r="E564" i="1"/>
  <c r="D564" i="1"/>
  <c r="M564" i="1" l="1"/>
  <c r="T564" i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S560" i="1"/>
  <c r="R560" i="1"/>
  <c r="L560" i="1"/>
  <c r="K560" i="1"/>
  <c r="E560" i="1"/>
  <c r="D560" i="1"/>
  <c r="AA560" i="1" l="1"/>
  <c r="F560" i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T569" i="1" l="1"/>
  <c r="AA569" i="1"/>
  <c r="M379" i="1"/>
  <c r="M569" i="1" s="1"/>
  <c r="M355" i="1"/>
  <c r="T160" i="1"/>
  <c r="AA19" i="1"/>
  <c r="T161" i="1"/>
  <c r="T153" i="1"/>
  <c r="AA159" i="1"/>
  <c r="T121" i="1"/>
  <c r="M70" i="1"/>
  <c r="AA63" i="1"/>
  <c r="F432" i="1"/>
  <c r="M26" i="1"/>
  <c r="F400" i="1"/>
  <c r="F569" i="1" s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<sst xmlns="http://schemas.openxmlformats.org/spreadsheetml/2006/main" count="44" uniqueCount="15">
  <si>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</si>
  <si>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</si>
  <si>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</si>
  <si>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</si>
  <si>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</si>
  <si>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</si>
  <si>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</si>
  <si>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</si>
  <si>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</si>
  <si>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</si>
  <si>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</si>
  <si>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</si>
  <si>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</si>
  <si>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</si>
  <si>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22nd July 2021 to 21st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</si>
</sst>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2"/>
  <sheetViews>
    <sheetView showGridLines="0" tabSelected="1" workbookViewId="0">
      <pane ySplit="2" topLeftCell="A558" activePane="bottomLeft" state="frozen"/>
      <selection pane="bottomLeft" activeCell="A569" sqref="A569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28" t="s">
        <v>3</v>
      </c>
      <c r="B1" s="29" t="s">
        <v>2</v>
      </c>
      <c r="C1" s="29"/>
      <c r="D1" s="29" t="s">
        <v>0</v>
      </c>
      <c r="E1" s="29"/>
      <c r="F1" s="30" t="s">
        <v>1</v>
      </c>
      <c r="H1" s="28" t="s">
        <v>3</v>
      </c>
      <c r="I1" s="29" t="s">
        <v>2</v>
      </c>
      <c r="J1" s="29"/>
      <c r="K1" s="29" t="s">
        <v>0</v>
      </c>
      <c r="L1" s="29"/>
      <c r="M1" s="30" t="s">
        <v>1</v>
      </c>
      <c r="O1" s="28" t="s">
        <v>3</v>
      </c>
      <c r="P1" s="29" t="s">
        <v>2</v>
      </c>
      <c r="Q1" s="29"/>
      <c r="R1" s="29" t="s">
        <v>0</v>
      </c>
      <c r="S1" s="29"/>
      <c r="T1" s="30" t="s">
        <v>1</v>
      </c>
      <c r="V1" s="28" t="s">
        <v>3</v>
      </c>
      <c r="W1" s="29" t="s">
        <v>2</v>
      </c>
      <c r="X1" s="29"/>
      <c r="Y1" s="29" t="s">
        <v>0</v>
      </c>
      <c r="Z1" s="29"/>
      <c r="AA1" s="30" t="s">
        <v>1</v>
      </c>
    </row>
    <row r="2" spans="1:27" ht="57.5" x14ac:dyDescent="0.35">
      <c r="A2" s="28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0"/>
      <c r="H2" s="28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0"/>
      <c r="O2" s="28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0"/>
      <c r="V2" s="28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0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0">
        <v>44763</v>
      </c>
      <c r="B567" s="21">
        <v>18.957999999999998</v>
      </c>
      <c r="C567" s="22">
        <v>24058.17</v>
      </c>
      <c r="D567" s="23">
        <f t="shared" ref="D567" si="162">B567/B566-1</f>
        <v>5.7294429708221184E-3</v>
      </c>
      <c r="E567" s="23">
        <f t="shared" ref="E567" si="163">C567/C566-1</f>
        <v>5.739337348793061E-3</v>
      </c>
      <c r="F567" s="24">
        <f t="shared" ref="F567" si="164">+D567-E567</f>
        <v>-9.8943779709426138E-6</v>
      </c>
      <c r="G567" s="25"/>
      <c r="H567" s="20">
        <v>44763</v>
      </c>
      <c r="I567" s="21">
        <v>18.774999999999999</v>
      </c>
      <c r="J567" s="22">
        <v>24058.17</v>
      </c>
      <c r="K567" s="23">
        <f t="shared" ref="K567" si="165">I567/I566-1</f>
        <v>5.7317334476107984E-3</v>
      </c>
      <c r="L567" s="23">
        <f t="shared" ref="L567" si="166">J567/J566-1</f>
        <v>5.739337348793061E-3</v>
      </c>
      <c r="M567" s="24">
        <f t="shared" ref="M567" si="167">+K567-L567</f>
        <v>-7.6039011822626179E-6</v>
      </c>
      <c r="N567" s="25"/>
      <c r="O567" s="20">
        <v>44763</v>
      </c>
      <c r="P567" s="21">
        <v>17.577999999999999</v>
      </c>
      <c r="Q567" s="22">
        <v>56515.02</v>
      </c>
      <c r="R567" s="23">
        <f t="shared" ref="R567" si="168">P567/P566-1</f>
        <v>1.4837480514981793E-2</v>
      </c>
      <c r="S567" s="23">
        <f t="shared" ref="S567" si="169">Q567/Q566-1</f>
        <v>1.4862618734305277E-2</v>
      </c>
      <c r="T567" s="24">
        <f t="shared" ref="T567" si="170">+R567-S567</f>
        <v>-2.5138219323483924E-5</v>
      </c>
      <c r="U567" s="25"/>
      <c r="V567" s="20">
        <v>44763</v>
      </c>
      <c r="W567" s="21">
        <v>17.399000000000001</v>
      </c>
      <c r="X567" s="22">
        <v>56515.02</v>
      </c>
      <c r="Y567" s="23">
        <f t="shared" ref="Y567" si="171">W567/W566-1</f>
        <v>1.4814814814814836E-2</v>
      </c>
      <c r="Z567" s="23">
        <f t="shared" ref="Z567" si="172">X567/X566-1</f>
        <v>1.4862618734305277E-2</v>
      </c>
      <c r="AA567" s="24">
        <f t="shared" ref="AA567" si="173">+Y567-Z567</f>
        <v>-4.780391949044116E-5</v>
      </c>
    </row>
    <row r="569" spans="1:27" ht="29" x14ac:dyDescent="0.35">
      <c r="A569" s="14" t="s">
        <v>6</v>
      </c>
      <c r="B569" s="15" t="s">
        <v>7</v>
      </c>
      <c r="C569" s="16" t="s">
        <v>14</v>
      </c>
      <c r="D569" s="17"/>
      <c r="E569" s="18"/>
      <c r="F569" s="19">
        <f>STDEVP(F319:F567)*SQRT(250)</f>
        <v>1.0041414006063257E-3</v>
      </c>
      <c r="H569" s="14" t="s">
        <v>6</v>
      </c>
      <c r="I569" s="15" t="s">
        <v>7</v>
      </c>
      <c r="J569" s="16" t="s">
        <v>14</v>
      </c>
      <c r="K569" s="17"/>
      <c r="L569" s="18"/>
      <c r="M569" s="19">
        <f>STDEVP(M319:M567)*SQRT(250)</f>
        <v>1.0431228449291456E-3</v>
      </c>
      <c r="O569" s="14" t="s">
        <v>6</v>
      </c>
      <c r="P569" s="15" t="s">
        <v>7</v>
      </c>
      <c r="Q569" s="16" t="s">
        <v>14</v>
      </c>
      <c r="R569" s="17"/>
      <c r="S569" s="18"/>
      <c r="T569" s="19">
        <f>STDEVP(T319:T567)*SQRT(250)</f>
        <v>1.5649167433233167E-3</v>
      </c>
      <c r="V569" s="14" t="s">
        <v>6</v>
      </c>
      <c r="W569" s="15" t="s">
        <v>7</v>
      </c>
      <c r="X569" s="16" t="s">
        <v>14</v>
      </c>
      <c r="Y569" s="17"/>
      <c r="Z569" s="18"/>
      <c r="AA569" s="19">
        <f>STDEVP(AA319:AA567)*SQRT(250)</f>
        <v>1.5199115702984199E-3</v>
      </c>
    </row>
    <row r="571" spans="1:27" x14ac:dyDescent="0.35">
      <c r="A571" t="s">
        <v>8</v>
      </c>
      <c r="H571" t="s">
        <v>8</v>
      </c>
      <c r="O571" t="s">
        <v>8</v>
      </c>
      <c r="V571" t="s">
        <v>8</v>
      </c>
    </row>
    <row r="572" spans="1:27" x14ac:dyDescent="0.35">
      <c r="A572" t="s">
        <v>9</v>
      </c>
      <c r="H572" t="s">
        <v>9</v>
      </c>
      <c r="O572" t="s">
        <v>9</v>
      </c>
      <c r="V572" t="s">
        <v>9</v>
      </c>
    </row>
  </sheetData>
  <mergeCells count="16">
    <mergeCell ref="T1:T2"/>
    <mergeCell ref="V1:V2"/>
    <mergeCell ref="W1:X1"/>
    <mergeCell ref="Y1:Z1"/>
    <mergeCell ref="AA1:AA2"/>
    <mergeCell ref="P1:Q1"/>
    <mergeCell ref="R1:S1"/>
    <mergeCell ref="H1:H2"/>
    <mergeCell ref="I1:J1"/>
    <mergeCell ref="K1:L1"/>
    <mergeCell ref="M1:M2"/>
    <mergeCell ref="A1:A2"/>
    <mergeCell ref="B1:C1"/>
    <mergeCell ref="D1:E1"/>
    <mergeCell ref="F1:F2"/>
    <mergeCell ref="O1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2022-07-22T05:12:28Z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